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bookViews>
    <workbookView xWindow="0" yWindow="0" windowWidth="23040" windowHeight="8328"/>
  </bookViews>
  <sheets>
    <sheet name="Лист2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5" i="2" l="1"/>
  <c r="E40" i="2"/>
  <c r="E39" i="2"/>
  <c r="E35" i="2"/>
  <c r="I15" i="2"/>
  <c r="H15" i="2"/>
  <c r="G15" i="2"/>
  <c r="F15" i="2"/>
  <c r="E15" i="2"/>
  <c r="E14" i="2"/>
  <c r="I40" i="2"/>
  <c r="H40" i="2"/>
  <c r="G40" i="2"/>
  <c r="F40" i="2"/>
  <c r="I39" i="2"/>
  <c r="H39" i="2"/>
  <c r="G39" i="2"/>
  <c r="F39" i="2"/>
  <c r="D26" i="2"/>
  <c r="I28" i="2"/>
  <c r="H28" i="2"/>
  <c r="G28" i="2"/>
  <c r="F28" i="2"/>
  <c r="E2" i="2" l="1"/>
  <c r="F2" i="2" s="1"/>
  <c r="G2" i="2" s="1"/>
  <c r="H2" i="2" s="1"/>
  <c r="I2" i="2" s="1"/>
  <c r="E27" i="2" l="1"/>
  <c r="E28" i="2" s="1"/>
  <c r="E33" i="2"/>
  <c r="G27" i="2"/>
  <c r="H27" i="2"/>
  <c r="I27" i="2"/>
  <c r="F27" i="2"/>
  <c r="G33" i="2"/>
  <c r="F33" i="2"/>
  <c r="H33" i="2"/>
  <c r="I33" i="2"/>
  <c r="J32" i="2"/>
  <c r="E37" i="2"/>
  <c r="E36" i="2"/>
  <c r="D40" i="2" l="1"/>
  <c r="J22" i="2"/>
  <c r="I22" i="2"/>
  <c r="H22" i="2"/>
  <c r="G22" i="2"/>
  <c r="F22" i="2"/>
  <c r="E22" i="2"/>
  <c r="D39" i="2" l="1"/>
  <c r="F5" i="2"/>
  <c r="F8" i="2" s="1"/>
  <c r="F14" i="2" s="1"/>
  <c r="F16" i="2" s="1"/>
  <c r="G5" i="2"/>
  <c r="G8" i="2" s="1"/>
  <c r="G14" i="2" s="1"/>
  <c r="G16" i="2" s="1"/>
  <c r="H5" i="2"/>
  <c r="H8" i="2" s="1"/>
  <c r="H14" i="2" s="1"/>
  <c r="H16" i="2" s="1"/>
  <c r="I5" i="2"/>
  <c r="I8" i="2" s="1"/>
  <c r="I14" i="2" s="1"/>
  <c r="I16" i="2" s="1"/>
  <c r="J5" i="2"/>
  <c r="J8" i="2" s="1"/>
  <c r="J14" i="2" s="1"/>
  <c r="J16" i="2" s="1"/>
  <c r="E5" i="2"/>
  <c r="E8" i="2" s="1"/>
  <c r="D4" i="2"/>
  <c r="D6" i="2"/>
  <c r="D7" i="2"/>
  <c r="D9" i="2"/>
  <c r="D10" i="2"/>
  <c r="D11" i="2"/>
  <c r="D12" i="2"/>
  <c r="D13" i="2"/>
  <c r="D15" i="2"/>
  <c r="D3" i="2"/>
  <c r="D25" i="2"/>
  <c r="J27" i="2"/>
  <c r="J28" i="2" s="1"/>
  <c r="D31" i="2"/>
  <c r="D32" i="2"/>
  <c r="D8" i="2" l="1"/>
  <c r="E16" i="2"/>
  <c r="D5" i="2"/>
  <c r="D27" i="2"/>
  <c r="D28" i="2" s="1"/>
  <c r="D16" i="2" l="1"/>
  <c r="D14" i="2"/>
  <c r="F37" i="2"/>
  <c r="G37" i="2"/>
  <c r="H37" i="2"/>
  <c r="I37" i="2"/>
  <c r="J37" i="2"/>
  <c r="F36" i="2"/>
  <c r="G36" i="2"/>
  <c r="H36" i="2"/>
  <c r="I36" i="2"/>
  <c r="J36" i="2"/>
  <c r="J33" i="2"/>
  <c r="J38" i="2" l="1"/>
  <c r="J47" i="2"/>
  <c r="J49" i="2" s="1"/>
  <c r="J55" i="2"/>
  <c r="J60" i="2"/>
  <c r="D59" i="2"/>
  <c r="D58" i="2"/>
  <c r="D54" i="2"/>
  <c r="D53" i="2"/>
  <c r="D46" i="2"/>
  <c r="D37" i="2"/>
  <c r="D36" i="2"/>
  <c r="D35" i="2"/>
  <c r="D34" i="2"/>
  <c r="D33" i="2"/>
  <c r="I60" i="2"/>
  <c r="H60" i="2"/>
  <c r="G60" i="2"/>
  <c r="F60" i="2"/>
  <c r="E60" i="2"/>
  <c r="I55" i="2"/>
  <c r="H55" i="2"/>
  <c r="G55" i="2"/>
  <c r="F55" i="2"/>
  <c r="E55" i="2"/>
  <c r="G62" i="2" l="1"/>
  <c r="J42" i="2"/>
  <c r="E62" i="2"/>
  <c r="I62" i="2"/>
  <c r="J62" i="2"/>
  <c r="F62" i="2"/>
  <c r="H62" i="2"/>
  <c r="D60" i="2"/>
  <c r="J66" i="2" l="1"/>
  <c r="D55" i="2"/>
  <c r="D62" i="2" s="1"/>
  <c r="F47" i="2" l="1"/>
  <c r="F49" i="2" s="1"/>
  <c r="G47" i="2"/>
  <c r="G49" i="2" s="1"/>
  <c r="H47" i="2"/>
  <c r="H49" i="2" s="1"/>
  <c r="I47" i="2"/>
  <c r="I49" i="2" s="1"/>
  <c r="D47" i="2" l="1"/>
  <c r="D49" i="2" s="1"/>
  <c r="E47" i="2"/>
  <c r="E49" i="2" s="1"/>
  <c r="E38" i="2" l="1"/>
  <c r="E42" i="2" s="1"/>
  <c r="E66" i="2" s="1"/>
  <c r="E67" i="2" l="1"/>
  <c r="F65" i="2" s="1"/>
  <c r="F38" i="2" l="1"/>
  <c r="F42" i="2" s="1"/>
  <c r="F66" i="2" s="1"/>
  <c r="F67" i="2" l="1"/>
  <c r="G65" i="2" s="1"/>
  <c r="G38" i="2" l="1"/>
  <c r="G42" i="2" s="1"/>
  <c r="G66" i="2" s="1"/>
  <c r="G67" i="2" l="1"/>
  <c r="H65" i="2" s="1"/>
  <c r="H38" i="2" l="1"/>
  <c r="H42" i="2" s="1"/>
  <c r="H66" i="2" s="1"/>
  <c r="H67" i="2" l="1"/>
  <c r="I65" i="2" s="1"/>
  <c r="I38" i="2" l="1"/>
  <c r="I42" i="2" s="1"/>
  <c r="I66" i="2" s="1"/>
  <c r="D66" i="2" s="1"/>
  <c r="D38" i="2"/>
  <c r="D42" i="2" s="1"/>
  <c r="D67" i="2" l="1"/>
  <c r="I67" i="2"/>
  <c r="J65" i="2" s="1"/>
  <c r="J67" i="2" s="1"/>
</calcChain>
</file>

<file path=xl/sharedStrings.xml><?xml version="1.0" encoding="utf-8"?>
<sst xmlns="http://schemas.openxmlformats.org/spreadsheetml/2006/main" count="101" uniqueCount="50">
  <si>
    <t>Отчет о движении денежных средств</t>
  </si>
  <si>
    <t>Денежный поток по операционной деятельности</t>
  </si>
  <si>
    <t>Поступления</t>
  </si>
  <si>
    <t>тыс. руб.</t>
  </si>
  <si>
    <t>Итого</t>
  </si>
  <si>
    <t>Платежи</t>
  </si>
  <si>
    <r>
      <t xml:space="preserve">Выплата заработной платы </t>
    </r>
    <r>
      <rPr>
        <sz val="11"/>
        <color rgb="FFFF0000"/>
        <rFont val="Calibri"/>
        <family val="2"/>
        <charset val="204"/>
        <scheme val="minor"/>
      </rPr>
      <t>(-)</t>
    </r>
  </si>
  <si>
    <r>
      <t xml:space="preserve">Уплата НДС </t>
    </r>
    <r>
      <rPr>
        <sz val="11"/>
        <color rgb="FFFF0000"/>
        <rFont val="Calibri"/>
        <family val="2"/>
        <charset val="204"/>
        <scheme val="minor"/>
      </rPr>
      <t>(-)</t>
    </r>
  </si>
  <si>
    <r>
      <t xml:space="preserve">Уплата налога на имущество </t>
    </r>
    <r>
      <rPr>
        <sz val="11"/>
        <color rgb="FFFF0000"/>
        <rFont val="Calibri"/>
        <family val="2"/>
        <charset val="204"/>
        <scheme val="minor"/>
      </rPr>
      <t>(-)</t>
    </r>
  </si>
  <si>
    <r>
      <t xml:space="preserve">Уплата налога на прибыль </t>
    </r>
    <r>
      <rPr>
        <sz val="11"/>
        <color rgb="FFFF0000"/>
        <rFont val="Calibri"/>
        <family val="2"/>
        <charset val="204"/>
        <scheme val="minor"/>
      </rPr>
      <t>(-)</t>
    </r>
  </si>
  <si>
    <r>
      <t xml:space="preserve">Уплата НДФЛ </t>
    </r>
    <r>
      <rPr>
        <sz val="11"/>
        <color rgb="FFFF0000"/>
        <rFont val="Calibri"/>
        <family val="2"/>
        <charset val="204"/>
        <scheme val="minor"/>
      </rPr>
      <t>(-)</t>
    </r>
  </si>
  <si>
    <r>
      <t xml:space="preserve">Уплата страховых взносов </t>
    </r>
    <r>
      <rPr>
        <sz val="11"/>
        <color rgb="FFFF0000"/>
        <rFont val="Calibri"/>
        <family val="2"/>
        <charset val="204"/>
        <scheme val="minor"/>
      </rPr>
      <t>(-)</t>
    </r>
  </si>
  <si>
    <t>Итого операционный денежный поток</t>
  </si>
  <si>
    <t>Денежный поток по инвестиционной деятельности</t>
  </si>
  <si>
    <r>
      <t xml:space="preserve">Платежи по капитальным вложениям </t>
    </r>
    <r>
      <rPr>
        <sz val="11"/>
        <color rgb="FFFF0000"/>
        <rFont val="Calibri"/>
        <family val="2"/>
        <charset val="204"/>
        <scheme val="minor"/>
      </rPr>
      <t>(-)</t>
    </r>
  </si>
  <si>
    <t>Итого инвестиционный денежный поток</t>
  </si>
  <si>
    <t>Денежный поток по финансовой деятельности</t>
  </si>
  <si>
    <t>Получение кредитов и займов</t>
  </si>
  <si>
    <t>Привлечение собственных средств в Проект</t>
  </si>
  <si>
    <r>
      <t xml:space="preserve">Погашение кредитов и займов </t>
    </r>
    <r>
      <rPr>
        <sz val="11"/>
        <color rgb="FFFF0000"/>
        <rFont val="Calibri"/>
        <family val="2"/>
        <charset val="204"/>
        <scheme val="minor"/>
      </rPr>
      <t>(-)</t>
    </r>
  </si>
  <si>
    <r>
      <t xml:space="preserve">Выплата процентов по кредитам и займам </t>
    </r>
    <r>
      <rPr>
        <sz val="11"/>
        <color rgb="FFFF0000"/>
        <rFont val="Calibri"/>
        <family val="2"/>
        <charset val="204"/>
        <scheme val="minor"/>
      </rPr>
      <t>(-)</t>
    </r>
  </si>
  <si>
    <t>Итого финансовый денежный поток</t>
  </si>
  <si>
    <t>ОСВ: Денежные средства</t>
  </si>
  <si>
    <t>Остаток д/с на начало периода</t>
  </si>
  <si>
    <t>Изменение д/с за период</t>
  </si>
  <si>
    <t>Остаток д/с на конец периода</t>
  </si>
  <si>
    <t>Показатель</t>
  </si>
  <si>
    <t>Ед. изм.</t>
  </si>
  <si>
    <t>Поступления от покупателей ( с НДС)</t>
  </si>
  <si>
    <r>
      <t xml:space="preserve">Платежи поставщикам, в т.ч. формирование запасов </t>
    </r>
    <r>
      <rPr>
        <sz val="11"/>
        <color rgb="FFFF0000"/>
        <rFont val="Calibri"/>
        <family val="2"/>
        <charset val="204"/>
        <scheme val="minor"/>
      </rPr>
      <t>(-)</t>
    </r>
    <r>
      <rPr>
        <sz val="11"/>
        <rFont val="Calibri"/>
        <family val="2"/>
        <charset val="204"/>
        <scheme val="minor"/>
      </rPr>
      <t xml:space="preserve"> (с НДС)</t>
    </r>
  </si>
  <si>
    <t>Всего</t>
  </si>
  <si>
    <t>Возмещение НДС</t>
  </si>
  <si>
    <t>Выручка</t>
  </si>
  <si>
    <t>Себестоимость продаж (-)</t>
  </si>
  <si>
    <t>Валовая прибыль (убыток)</t>
  </si>
  <si>
    <t>Коммерческие расходы (-)</t>
  </si>
  <si>
    <t>Управленческие расходы (-)</t>
  </si>
  <si>
    <t>Прибыль (убыток) от продаж</t>
  </si>
  <si>
    <t>Доходы от участия в других организациях</t>
  </si>
  <si>
    <t>Проценты к получению</t>
  </si>
  <si>
    <t>Проценты к уплате (-)</t>
  </si>
  <si>
    <t>Прочие доходы</t>
  </si>
  <si>
    <t>Прочие расходы (-)</t>
  </si>
  <si>
    <t>Прибыль (убыток) до налогообложения</t>
  </si>
  <si>
    <t>Налог на прибыль (-)</t>
  </si>
  <si>
    <t>Чистая прибыль (убыток)</t>
  </si>
  <si>
    <t>Отчет о финансовых результатах</t>
  </si>
  <si>
    <t xml:space="preserve"> в т.ч. по проекту</t>
  </si>
  <si>
    <t xml:space="preserve">   из них - налоги по проекту</t>
  </si>
  <si>
    <t xml:space="preserve"> в т.ч. налоги 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</si>
</sst>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[Red]\-#,##0\ "/>
  </numFmts>
  <fonts count="12" x14ac:knownFonts="1">
    <font>
      <sz val="11"/>
      <color theme="1"/>
      <name val="Calibri"/>
      <family val="2"/>
      <charset val="204"/>
      <scheme val="minor"/>
    </font>
    <font>
      <b/>
      <sz val="12"/>
      <color rgb="FF00000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 tint="0.14999847407452621"/>
      <name val="Calibri Light"/>
      <family val="2"/>
      <charset val="204"/>
      <scheme val="major"/>
    </font>
    <font>
      <b/>
      <sz val="12"/>
      <color theme="1" tint="0.34998626667073579"/>
      <name val="Calibri Light"/>
      <family val="2"/>
      <charset val="204"/>
      <scheme val="major"/>
    </font>
    <font>
      <b/>
      <sz val="10"/>
      <color theme="2" tint="-0.499984740745262"/>
      <name val="Calibri Light"/>
      <family val="2"/>
      <charset val="204"/>
      <scheme val="major"/>
    </font>
    <font>
      <sz val="1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theme="1" tint="0.499984740745262"/>
      </right>
      <top style="thin">
        <color theme="1" tint="0.499984740745262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 style="thin">
        <color theme="1" tint="0.499984740745262"/>
      </top>
      <bottom style="thin">
        <color indexed="64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top"/>
    </xf>
    <xf numFmtId="0" fontId="0" fillId="0" borderId="0" xfId="0" applyAlignment="1">
      <alignment vertical="top" wrapText="1"/>
    </xf>
    <xf numFmtId="0" fontId="0" fillId="0" borderId="2" xfId="0" applyBorder="1" applyAlignment="1">
      <alignment vertical="top" wrapText="1"/>
    </xf>
    <xf numFmtId="0" fontId="0" fillId="2" borderId="3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0" fontId="6" fillId="0" borderId="4" xfId="0" applyFont="1" applyBorder="1" applyAlignment="1">
      <alignment vertical="top"/>
    </xf>
    <xf numFmtId="0" fontId="0" fillId="0" borderId="5" xfId="0" applyBorder="1" applyAlignment="1">
      <alignment vertical="top" wrapText="1"/>
    </xf>
    <xf numFmtId="0" fontId="7" fillId="0" borderId="4" xfId="0" applyFont="1" applyBorder="1" applyAlignment="1">
      <alignment vertical="top"/>
    </xf>
    <xf numFmtId="0" fontId="0" fillId="2" borderId="6" xfId="0" applyFill="1" applyBorder="1" applyAlignment="1">
      <alignment vertical="top" wrapText="1"/>
    </xf>
    <xf numFmtId="0" fontId="0" fillId="3" borderId="6" xfId="0" applyFill="1" applyBorder="1" applyAlignment="1">
      <alignment horizontal="left" vertical="top" wrapText="1"/>
    </xf>
    <xf numFmtId="0" fontId="0" fillId="0" borderId="4" xfId="0" applyBorder="1"/>
    <xf numFmtId="0" fontId="4" fillId="3" borderId="6" xfId="0" applyFont="1" applyFill="1" applyBorder="1" applyAlignment="1">
      <alignment horizontal="left" vertical="top" wrapText="1"/>
    </xf>
    <xf numFmtId="0" fontId="0" fillId="3" borderId="8" xfId="0" applyFill="1" applyBorder="1" applyAlignment="1">
      <alignment horizontal="left" vertical="top" wrapText="1"/>
    </xf>
    <xf numFmtId="0" fontId="0" fillId="3" borderId="9" xfId="0" applyFill="1" applyBorder="1" applyAlignment="1">
      <alignment horizontal="center" vertical="top" wrapText="1"/>
    </xf>
    <xf numFmtId="164" fontId="2" fillId="3" borderId="3" xfId="0" applyNumberFormat="1" applyFont="1" applyFill="1" applyBorder="1" applyAlignment="1">
      <alignment horizontal="center" vertical="top" wrapText="1"/>
    </xf>
    <xf numFmtId="164" fontId="0" fillId="2" borderId="3" xfId="0" applyNumberFormat="1" applyFill="1" applyBorder="1" applyAlignment="1">
      <alignment horizontal="center" vertical="top" wrapText="1"/>
    </xf>
    <xf numFmtId="164" fontId="4" fillId="3" borderId="3" xfId="0" applyNumberFormat="1" applyFont="1" applyFill="1" applyBorder="1" applyAlignment="1">
      <alignment horizontal="center" vertical="top" wrapText="1"/>
    </xf>
    <xf numFmtId="164" fontId="0" fillId="3" borderId="3" xfId="0" applyNumberFormat="1" applyFill="1" applyBorder="1" applyAlignment="1">
      <alignment horizontal="center" vertical="top" wrapText="1"/>
    </xf>
    <xf numFmtId="164" fontId="0" fillId="3" borderId="7" xfId="0" applyNumberFormat="1" applyFill="1" applyBorder="1" applyAlignment="1">
      <alignment horizontal="center" vertical="top" wrapText="1"/>
    </xf>
    <xf numFmtId="164" fontId="0" fillId="0" borderId="0" xfId="0" applyNumberFormat="1"/>
    <xf numFmtId="164" fontId="0" fillId="0" borderId="5" xfId="0" applyNumberFormat="1" applyBorder="1"/>
    <xf numFmtId="164" fontId="0" fillId="0" borderId="2" xfId="0" applyNumberFormat="1" applyBorder="1" applyAlignment="1">
      <alignment vertical="top" wrapText="1"/>
    </xf>
    <xf numFmtId="164" fontId="0" fillId="0" borderId="0" xfId="0" applyNumberFormat="1" applyAlignment="1">
      <alignment vertical="top" wrapText="1"/>
    </xf>
    <xf numFmtId="164" fontId="0" fillId="0" borderId="5" xfId="0" applyNumberFormat="1" applyBorder="1" applyAlignment="1">
      <alignment vertical="top" wrapText="1"/>
    </xf>
    <xf numFmtId="164" fontId="4" fillId="3" borderId="7" xfId="0" applyNumberFormat="1" applyFont="1" applyFill="1" applyBorder="1" applyAlignment="1">
      <alignment horizontal="center" vertical="top" wrapText="1"/>
    </xf>
    <xf numFmtId="164" fontId="5" fillId="0" borderId="0" xfId="0" applyNumberFormat="1" applyFont="1" applyAlignment="1">
      <alignment vertical="top"/>
    </xf>
    <xf numFmtId="164" fontId="4" fillId="3" borderId="9" xfId="0" applyNumberFormat="1" applyFont="1" applyFill="1" applyBorder="1" applyAlignment="1">
      <alignment horizontal="center" vertical="top" wrapText="1"/>
    </xf>
    <xf numFmtId="164" fontId="0" fillId="3" borderId="9" xfId="0" applyNumberFormat="1" applyFill="1" applyBorder="1" applyAlignment="1">
      <alignment horizontal="center" vertical="top" wrapText="1"/>
    </xf>
    <xf numFmtId="164" fontId="0" fillId="3" borderId="10" xfId="0" applyNumberFormat="1" applyFill="1" applyBorder="1" applyAlignment="1">
      <alignment horizontal="center" vertical="top" wrapText="1"/>
    </xf>
    <xf numFmtId="0" fontId="9" fillId="0" borderId="1" xfId="0" applyFont="1" applyBorder="1"/>
    <xf numFmtId="1" fontId="9" fillId="0" borderId="1" xfId="0" applyNumberFormat="1" applyFont="1" applyBorder="1" applyAlignment="1">
      <alignment horizontal="center"/>
    </xf>
    <xf numFmtId="0" fontId="10" fillId="0" borderId="1" xfId="0" applyFont="1" applyBorder="1"/>
    <xf numFmtId="1" fontId="9" fillId="3" borderId="1" xfId="0" applyNumberFormat="1" applyFont="1" applyFill="1" applyBorder="1"/>
    <xf numFmtId="1" fontId="9" fillId="3" borderId="1" xfId="0" applyNumberFormat="1" applyFont="1" applyFill="1" applyBorder="1" applyAlignment="1">
      <alignment horizontal="center"/>
    </xf>
    <xf numFmtId="1" fontId="10" fillId="0" borderId="1" xfId="0" applyNumberFormat="1" applyFont="1" applyBorder="1"/>
    <xf numFmtId="0" fontId="11" fillId="0" borderId="0" xfId="0" applyFont="1"/>
    <xf numFmtId="164" fontId="0" fillId="3" borderId="5" xfId="0" applyNumberFormat="1" applyFill="1" applyBorder="1" applyAlignment="1">
      <alignment horizontal="center" vertical="top" wrapText="1"/>
    </xf>
    <xf numFmtId="164" fontId="0" fillId="3" borderId="3" xfId="0" applyNumberFormat="1" applyFont="1" applyFill="1" applyBorder="1" applyAlignment="1">
      <alignment horizontal="center" vertical="top" wrapText="1"/>
    </xf>
    <xf numFmtId="0" fontId="0" fillId="2" borderId="11" xfId="0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67"/>
  <sheetViews>
    <sheetView tabSelected="1" workbookViewId="0">
      <selection activeCell="G72" sqref="G72"/>
    </sheetView>
  </sheetViews>
  <sheetFormatPr defaultRowHeight="14.4" x14ac:dyDescent="0.3"/>
  <cols>
    <col min="2" max="2" width="31.5546875" customWidth="1"/>
    <col min="4" max="4" width="10.6640625" customWidth="1"/>
    <col min="5" max="5" width="10.5546875" bestFit="1" customWidth="1"/>
    <col min="6" max="6" width="10.33203125" bestFit="1" customWidth="1"/>
    <col min="7" max="9" width="11.44140625" bestFit="1" customWidth="1"/>
    <col min="10" max="10" width="0.33203125" customWidth="1"/>
  </cols>
  <sheetData>
    <row r="1" spans="2:10" ht="21" x14ac:dyDescent="0.4">
      <c r="B1" s="38" t="s">
        <v>46</v>
      </c>
    </row>
    <row r="2" spans="2:10" ht="31.2" x14ac:dyDescent="0.35">
      <c r="B2" s="1" t="s">
        <v>26</v>
      </c>
      <c r="C2" s="1" t="s">
        <v>27</v>
      </c>
      <c r="D2" s="1" t="s">
        <v>30</v>
      </c>
      <c r="E2" s="34">
        <f ca="1">YEAR(TODAY())-1</f>
        <v>2022</v>
      </c>
      <c r="F2" s="37">
        <f ca="1">E2+1</f>
        <v>2023</v>
      </c>
      <c r="G2" s="37">
        <f t="shared" ref="G2:I2" ca="1" si="0">F2+1</f>
        <v>2024</v>
      </c>
      <c r="H2" s="37">
        <f t="shared" ca="1" si="0"/>
        <v>2025</v>
      </c>
      <c r="I2" s="37">
        <f t="shared" ca="1" si="0"/>
        <v>2026</v>
      </c>
      <c r="J2" s="34">
        <v>2026</v>
      </c>
    </row>
    <row r="3" spans="2:10" ht="15.6" x14ac:dyDescent="0.3">
      <c r="B3" s="32" t="s">
        <v>32</v>
      </c>
      <c r="C3" s="32" t="s">
        <v>3</v>
      </c>
      <c r="D3" s="35">
        <f>SUM(E3:J3)</f>
        <v>0</v>
      </c>
      <c r="E3" s="33"/>
      <c r="F3" s="33"/>
      <c r="G3" s="33"/>
      <c r="H3" s="33"/>
      <c r="I3" s="33"/>
      <c r="J3" s="33"/>
    </row>
    <row r="4" spans="2:10" ht="15.6" x14ac:dyDescent="0.3">
      <c r="B4" s="32" t="s">
        <v>33</v>
      </c>
      <c r="C4" s="32" t="s">
        <v>3</v>
      </c>
      <c r="D4" s="35">
        <f t="shared" ref="D4:D16" si="1">SUM(E4:J4)</f>
        <v>0</v>
      </c>
      <c r="E4" s="33"/>
      <c r="F4" s="33"/>
      <c r="G4" s="33"/>
      <c r="H4" s="33"/>
      <c r="I4" s="33"/>
      <c r="J4" s="33"/>
    </row>
    <row r="5" spans="2:10" ht="15.6" x14ac:dyDescent="0.3">
      <c r="B5" s="32" t="s">
        <v>34</v>
      </c>
      <c r="C5" s="32" t="s">
        <v>3</v>
      </c>
      <c r="D5" s="35">
        <f t="shared" si="1"/>
        <v>0</v>
      </c>
      <c r="E5" s="36">
        <f>E3+E4</f>
        <v>0</v>
      </c>
      <c r="F5" s="36">
        <f t="shared" ref="F5:J5" si="2">F3+F4</f>
        <v>0</v>
      </c>
      <c r="G5" s="36">
        <f t="shared" si="2"/>
        <v>0</v>
      </c>
      <c r="H5" s="36">
        <f t="shared" si="2"/>
        <v>0</v>
      </c>
      <c r="I5" s="36">
        <f t="shared" si="2"/>
        <v>0</v>
      </c>
      <c r="J5" s="36">
        <f t="shared" si="2"/>
        <v>0</v>
      </c>
    </row>
    <row r="6" spans="2:10" ht="15.6" x14ac:dyDescent="0.3">
      <c r="B6" s="32" t="s">
        <v>35</v>
      </c>
      <c r="C6" s="32" t="s">
        <v>3</v>
      </c>
      <c r="D6" s="35">
        <f t="shared" si="1"/>
        <v>0</v>
      </c>
      <c r="E6" s="33"/>
      <c r="F6" s="33"/>
      <c r="G6" s="33"/>
      <c r="H6" s="33"/>
      <c r="I6" s="33"/>
      <c r="J6" s="33"/>
    </row>
    <row r="7" spans="2:10" ht="15.6" x14ac:dyDescent="0.3">
      <c r="B7" s="32" t="s">
        <v>36</v>
      </c>
      <c r="C7" s="32" t="s">
        <v>3</v>
      </c>
      <c r="D7" s="35">
        <f t="shared" si="1"/>
        <v>0</v>
      </c>
      <c r="E7" s="33"/>
      <c r="F7" s="33"/>
      <c r="G7" s="33"/>
      <c r="H7" s="33"/>
      <c r="I7" s="33"/>
      <c r="J7" s="33"/>
    </row>
    <row r="8" spans="2:10" ht="15.6" x14ac:dyDescent="0.3">
      <c r="B8" s="32" t="s">
        <v>37</v>
      </c>
      <c r="C8" s="32" t="s">
        <v>3</v>
      </c>
      <c r="D8" s="35">
        <f t="shared" si="1"/>
        <v>0</v>
      </c>
      <c r="E8" s="36">
        <f>E5+E6+E7</f>
        <v>0</v>
      </c>
      <c r="F8" s="36">
        <f t="shared" ref="F8:J8" si="3">F5+F6+F7</f>
        <v>0</v>
      </c>
      <c r="G8" s="36">
        <f t="shared" si="3"/>
        <v>0</v>
      </c>
      <c r="H8" s="36">
        <f t="shared" si="3"/>
        <v>0</v>
      </c>
      <c r="I8" s="36">
        <f t="shared" si="3"/>
        <v>0</v>
      </c>
      <c r="J8" s="36">
        <f t="shared" si="3"/>
        <v>0</v>
      </c>
    </row>
    <row r="9" spans="2:10" ht="15.6" x14ac:dyDescent="0.3">
      <c r="B9" s="32" t="s">
        <v>38</v>
      </c>
      <c r="C9" s="32" t="s">
        <v>3</v>
      </c>
      <c r="D9" s="35">
        <f t="shared" si="1"/>
        <v>0</v>
      </c>
      <c r="E9" s="33"/>
      <c r="F9" s="33"/>
      <c r="G9" s="33"/>
      <c r="H9" s="33"/>
      <c r="I9" s="33"/>
      <c r="J9" s="33"/>
    </row>
    <row r="10" spans="2:10" ht="15.6" x14ac:dyDescent="0.3">
      <c r="B10" s="32" t="s">
        <v>39</v>
      </c>
      <c r="C10" s="32" t="s">
        <v>3</v>
      </c>
      <c r="D10" s="35">
        <f t="shared" si="1"/>
        <v>0</v>
      </c>
      <c r="E10" s="33"/>
      <c r="F10" s="33"/>
      <c r="G10" s="33"/>
      <c r="H10" s="33"/>
      <c r="I10" s="33"/>
      <c r="J10" s="33"/>
    </row>
    <row r="11" spans="2:10" ht="15.6" x14ac:dyDescent="0.3">
      <c r="B11" s="32" t="s">
        <v>40</v>
      </c>
      <c r="C11" s="32" t="s">
        <v>3</v>
      </c>
      <c r="D11" s="35">
        <f t="shared" si="1"/>
        <v>0</v>
      </c>
      <c r="E11" s="33"/>
      <c r="F11" s="33"/>
      <c r="G11" s="33"/>
      <c r="H11" s="33"/>
      <c r="I11" s="33"/>
      <c r="J11" s="33"/>
    </row>
    <row r="12" spans="2:10" ht="15.6" x14ac:dyDescent="0.3">
      <c r="B12" s="32" t="s">
        <v>41</v>
      </c>
      <c r="C12" s="32" t="s">
        <v>3</v>
      </c>
      <c r="D12" s="35">
        <f t="shared" si="1"/>
        <v>0</v>
      </c>
      <c r="E12" s="33"/>
      <c r="F12" s="33"/>
      <c r="G12" s="33"/>
      <c r="H12" s="33"/>
      <c r="I12" s="33"/>
      <c r="J12" s="33"/>
    </row>
    <row r="13" spans="2:10" ht="15.6" x14ac:dyDescent="0.3">
      <c r="B13" s="32" t="s">
        <v>42</v>
      </c>
      <c r="C13" s="32" t="s">
        <v>3</v>
      </c>
      <c r="D13" s="35">
        <f t="shared" si="1"/>
        <v>0</v>
      </c>
      <c r="E13" s="33"/>
      <c r="F13" s="33"/>
      <c r="G13" s="33"/>
      <c r="H13" s="33"/>
      <c r="I13" s="33"/>
      <c r="J13" s="33"/>
    </row>
    <row r="14" spans="2:10" ht="15.6" x14ac:dyDescent="0.3">
      <c r="B14" s="32" t="s">
        <v>43</v>
      </c>
      <c r="C14" s="32" t="s">
        <v>3</v>
      </c>
      <c r="D14" s="35">
        <f t="shared" si="1"/>
        <v>0</v>
      </c>
      <c r="E14" s="36">
        <f>E8+E9+E10+E11+E12+E13</f>
        <v>0</v>
      </c>
      <c r="F14" s="36">
        <f t="shared" ref="F14:J14" si="4">F8+F9+F10+F11+F12+F13</f>
        <v>0</v>
      </c>
      <c r="G14" s="36">
        <f t="shared" si="4"/>
        <v>0</v>
      </c>
      <c r="H14" s="36">
        <f t="shared" si="4"/>
        <v>0</v>
      </c>
      <c r="I14" s="36">
        <f t="shared" si="4"/>
        <v>0</v>
      </c>
      <c r="J14" s="36">
        <f t="shared" si="4"/>
        <v>0</v>
      </c>
    </row>
    <row r="15" spans="2:10" ht="15.6" x14ac:dyDescent="0.3">
      <c r="B15" s="32" t="s">
        <v>44</v>
      </c>
      <c r="C15" s="32" t="s">
        <v>3</v>
      </c>
      <c r="D15" s="35">
        <f t="shared" si="1"/>
        <v>0</v>
      </c>
      <c r="E15" s="33">
        <f>-E14*0.2</f>
        <v>0</v>
      </c>
      <c r="F15" s="33">
        <f t="shared" ref="F15:I15" si="5">-F14*0.2</f>
        <v>0</v>
      </c>
      <c r="G15" s="33">
        <f t="shared" si="5"/>
        <v>0</v>
      </c>
      <c r="H15" s="33">
        <f t="shared" si="5"/>
        <v>0</v>
      </c>
      <c r="I15" s="33">
        <f t="shared" si="5"/>
        <v>0</v>
      </c>
      <c r="J15" s="33"/>
    </row>
    <row r="16" spans="2:10" ht="15.6" x14ac:dyDescent="0.3">
      <c r="B16" s="32" t="s">
        <v>45</v>
      </c>
      <c r="C16" s="32" t="s">
        <v>3</v>
      </c>
      <c r="D16" s="35">
        <f t="shared" si="1"/>
        <v>0</v>
      </c>
      <c r="E16" s="36">
        <f>E14+E15</f>
        <v>0</v>
      </c>
      <c r="F16" s="36">
        <f t="shared" ref="F16:J16" si="6">F14+F15</f>
        <v>0</v>
      </c>
      <c r="G16" s="36">
        <f t="shared" si="6"/>
        <v>0</v>
      </c>
      <c r="H16" s="36">
        <f t="shared" si="6"/>
        <v>0</v>
      </c>
      <c r="I16" s="36">
        <f t="shared" si="6"/>
        <v>0</v>
      </c>
      <c r="J16" s="36">
        <f t="shared" si="6"/>
        <v>0</v>
      </c>
    </row>
    <row r="21" spans="2:10" ht="21" x14ac:dyDescent="0.3">
      <c r="B21" s="2" t="s">
        <v>0</v>
      </c>
      <c r="D21" s="2"/>
      <c r="E21" s="3"/>
      <c r="F21" s="3"/>
      <c r="G21" s="3"/>
      <c r="H21" s="3"/>
      <c r="I21" s="3"/>
    </row>
    <row r="22" spans="2:10" ht="31.2" x14ac:dyDescent="0.3">
      <c r="B22" s="1" t="s">
        <v>26</v>
      </c>
      <c r="C22" s="1" t="s">
        <v>27</v>
      </c>
      <c r="D22" s="1" t="s">
        <v>30</v>
      </c>
      <c r="E22" s="1">
        <f ca="1">E2</f>
        <v>2022</v>
      </c>
      <c r="F22" s="1">
        <f t="shared" ref="F22:J22" ca="1" si="7">F2</f>
        <v>2023</v>
      </c>
      <c r="G22" s="1">
        <f t="shared" ca="1" si="7"/>
        <v>2024</v>
      </c>
      <c r="H22" s="1">
        <f t="shared" ca="1" si="7"/>
        <v>2025</v>
      </c>
      <c r="I22" s="1">
        <f t="shared" ca="1" si="7"/>
        <v>2026</v>
      </c>
      <c r="J22" s="1">
        <f t="shared" si="7"/>
        <v>2026</v>
      </c>
    </row>
    <row r="23" spans="2:10" ht="21" x14ac:dyDescent="0.3">
      <c r="B23" s="8" t="s">
        <v>1</v>
      </c>
      <c r="D23" s="2"/>
      <c r="E23" s="3"/>
      <c r="F23" s="3"/>
      <c r="G23" s="3"/>
      <c r="H23" s="3"/>
      <c r="I23" s="9"/>
      <c r="J23" s="9"/>
    </row>
    <row r="24" spans="2:10" x14ac:dyDescent="0.3">
      <c r="B24" s="10" t="s">
        <v>2</v>
      </c>
      <c r="C24" s="4"/>
      <c r="D24" s="4"/>
      <c r="E24" s="3"/>
      <c r="F24" s="3"/>
      <c r="G24" s="3"/>
      <c r="H24" s="3"/>
      <c r="I24" s="9"/>
      <c r="J24" s="9"/>
    </row>
    <row r="25" spans="2:10" ht="30" customHeight="1" x14ac:dyDescent="0.3">
      <c r="B25" s="11" t="s">
        <v>28</v>
      </c>
      <c r="C25" s="5" t="s">
        <v>3</v>
      </c>
      <c r="D25" s="17">
        <f>SUM(E25:I25)</f>
        <v>100000</v>
      </c>
      <c r="E25" s="18">
        <v>100000</v>
      </c>
      <c r="F25" s="18"/>
      <c r="G25" s="18"/>
      <c r="H25" s="18"/>
      <c r="I25" s="18"/>
      <c r="J25" s="18">
        <v>0</v>
      </c>
    </row>
    <row r="26" spans="2:10" x14ac:dyDescent="0.3">
      <c r="B26" s="11" t="s">
        <v>47</v>
      </c>
      <c r="C26" s="5" t="s">
        <v>3</v>
      </c>
      <c r="D26" s="17">
        <f>SUM(E26:I26)</f>
        <v>20000</v>
      </c>
      <c r="E26" s="18">
        <v>20000</v>
      </c>
      <c r="F26" s="18"/>
      <c r="G26" s="18"/>
      <c r="H26" s="18"/>
      <c r="I26" s="18"/>
      <c r="J26" s="18"/>
    </row>
    <row r="27" spans="2:10" x14ac:dyDescent="0.3">
      <c r="B27" s="11" t="s">
        <v>31</v>
      </c>
      <c r="C27" s="5" t="s">
        <v>3</v>
      </c>
      <c r="D27" s="17">
        <f>SUM(E27:I27)</f>
        <v>12000</v>
      </c>
      <c r="E27" s="20">
        <f>-E31*0.2</f>
        <v>12000</v>
      </c>
      <c r="F27" s="20">
        <f>-F31*0.2</f>
        <v>0</v>
      </c>
      <c r="G27" s="20">
        <f t="shared" ref="G27:I27" si="8">-G31*0.2</f>
        <v>0</v>
      </c>
      <c r="H27" s="20">
        <f t="shared" si="8"/>
        <v>0</v>
      </c>
      <c r="I27" s="20">
        <f t="shared" si="8"/>
        <v>0</v>
      </c>
      <c r="J27" s="20">
        <f t="shared" ref="J27" si="9">J25*0.2</f>
        <v>0</v>
      </c>
    </row>
    <row r="28" spans="2:10" x14ac:dyDescent="0.3">
      <c r="B28" s="12" t="s">
        <v>4</v>
      </c>
      <c r="C28" s="6" t="s">
        <v>3</v>
      </c>
      <c r="D28" s="19">
        <f>SUM(D25,D27)</f>
        <v>112000</v>
      </c>
      <c r="E28" s="40">
        <f t="shared" ref="E28:I28" si="10">SUM(E25,E27)</f>
        <v>112000</v>
      </c>
      <c r="F28" s="40">
        <f t="shared" si="10"/>
        <v>0</v>
      </c>
      <c r="G28" s="40">
        <f t="shared" si="10"/>
        <v>0</v>
      </c>
      <c r="H28" s="40">
        <f t="shared" si="10"/>
        <v>0</v>
      </c>
      <c r="I28" s="40">
        <f t="shared" si="10"/>
        <v>0</v>
      </c>
      <c r="J28" s="21">
        <f t="shared" ref="J28" si="11">SUM(J25:J27)</f>
        <v>0</v>
      </c>
    </row>
    <row r="29" spans="2:10" x14ac:dyDescent="0.3">
      <c r="B29" s="13"/>
      <c r="D29" s="22"/>
      <c r="E29" s="22"/>
      <c r="F29" s="22"/>
      <c r="G29" s="22"/>
      <c r="H29" s="22"/>
      <c r="I29" s="23"/>
      <c r="J29" s="23"/>
    </row>
    <row r="30" spans="2:10" x14ac:dyDescent="0.3">
      <c r="B30" s="10" t="s">
        <v>5</v>
      </c>
      <c r="C30" s="4"/>
      <c r="D30" s="24"/>
      <c r="E30" s="25"/>
      <c r="F30" s="25"/>
      <c r="G30" s="25"/>
      <c r="H30" s="25"/>
      <c r="I30" s="26"/>
      <c r="J30" s="26"/>
    </row>
    <row r="31" spans="2:10" ht="28.8" x14ac:dyDescent="0.3">
      <c r="B31" s="11" t="s">
        <v>29</v>
      </c>
      <c r="C31" s="5" t="s">
        <v>3</v>
      </c>
      <c r="D31" s="17">
        <f t="shared" ref="D31:D37" si="12">SUM(E31:I31)</f>
        <v>-60000</v>
      </c>
      <c r="E31" s="18">
        <v>-60000</v>
      </c>
      <c r="F31" s="18"/>
      <c r="G31" s="18"/>
      <c r="H31" s="18"/>
      <c r="I31" s="18"/>
      <c r="J31" s="18">
        <v>0</v>
      </c>
    </row>
    <row r="32" spans="2:10" x14ac:dyDescent="0.3">
      <c r="B32" s="11" t="s">
        <v>6</v>
      </c>
      <c r="C32" s="5" t="s">
        <v>3</v>
      </c>
      <c r="D32" s="17">
        <f t="shared" si="12"/>
        <v>-12000</v>
      </c>
      <c r="E32" s="18">
        <v>-12000</v>
      </c>
      <c r="F32" s="18"/>
      <c r="G32" s="18"/>
      <c r="H32" s="18"/>
      <c r="I32" s="18"/>
      <c r="J32" s="18">
        <f t="shared" ref="J32" si="13">I32*105%</f>
        <v>0</v>
      </c>
    </row>
    <row r="33" spans="2:10" x14ac:dyDescent="0.3">
      <c r="B33" s="11" t="s">
        <v>7</v>
      </c>
      <c r="C33" s="5" t="s">
        <v>3</v>
      </c>
      <c r="D33" s="17">
        <f t="shared" si="12"/>
        <v>-20000</v>
      </c>
      <c r="E33" s="20">
        <f>-E25*0.2</f>
        <v>-20000</v>
      </c>
      <c r="F33" s="20">
        <f t="shared" ref="F33:I33" si="14">-F25*0.2</f>
        <v>0</v>
      </c>
      <c r="G33" s="20">
        <f>-G25*0.2</f>
        <v>0</v>
      </c>
      <c r="H33" s="20">
        <f t="shared" si="14"/>
        <v>0</v>
      </c>
      <c r="I33" s="20">
        <f t="shared" si="14"/>
        <v>0</v>
      </c>
      <c r="J33" s="20">
        <f t="shared" ref="J33" si="15">J31*0.2</f>
        <v>0</v>
      </c>
    </row>
    <row r="34" spans="2:10" x14ac:dyDescent="0.3">
      <c r="B34" s="11" t="s">
        <v>8</v>
      </c>
      <c r="C34" s="5" t="s">
        <v>3</v>
      </c>
      <c r="D34" s="17">
        <f t="shared" si="12"/>
        <v>-3000</v>
      </c>
      <c r="E34" s="18">
        <v>-3000</v>
      </c>
      <c r="F34" s="18"/>
      <c r="G34" s="18"/>
      <c r="H34" s="18"/>
      <c r="I34" s="18"/>
      <c r="J34" s="18">
        <v>0</v>
      </c>
    </row>
    <row r="35" spans="2:10" x14ac:dyDescent="0.3">
      <c r="B35" s="11" t="s">
        <v>9</v>
      </c>
      <c r="C35" s="5" t="s">
        <v>3</v>
      </c>
      <c r="D35" s="17">
        <f t="shared" si="12"/>
        <v>-2353.6</v>
      </c>
      <c r="E35" s="18">
        <f>-0.2*(E25+E31+E32+E27+E33+E34+E37+E36)</f>
        <v>-2353.6</v>
      </c>
      <c r="F35" s="18"/>
      <c r="G35" s="18"/>
      <c r="H35" s="18"/>
      <c r="I35" s="18"/>
      <c r="J35" s="18">
        <v>0</v>
      </c>
    </row>
    <row r="36" spans="2:10" x14ac:dyDescent="0.3">
      <c r="B36" s="11" t="s">
        <v>10</v>
      </c>
      <c r="C36" s="5" t="s">
        <v>3</v>
      </c>
      <c r="D36" s="17">
        <f t="shared" si="12"/>
        <v>-1560</v>
      </c>
      <c r="E36" s="20">
        <f t="shared" ref="E36:J36" si="16">E32*0.13</f>
        <v>-1560</v>
      </c>
      <c r="F36" s="20">
        <f t="shared" si="16"/>
        <v>0</v>
      </c>
      <c r="G36" s="20">
        <f t="shared" si="16"/>
        <v>0</v>
      </c>
      <c r="H36" s="20">
        <f t="shared" si="16"/>
        <v>0</v>
      </c>
      <c r="I36" s="20">
        <f t="shared" si="16"/>
        <v>0</v>
      </c>
      <c r="J36" s="20">
        <f t="shared" si="16"/>
        <v>0</v>
      </c>
    </row>
    <row r="37" spans="2:10" x14ac:dyDescent="0.3">
      <c r="B37" s="11" t="s">
        <v>11</v>
      </c>
      <c r="C37" s="5" t="s">
        <v>3</v>
      </c>
      <c r="D37" s="17">
        <f t="shared" si="12"/>
        <v>-3672</v>
      </c>
      <c r="E37" s="20">
        <f t="shared" ref="E37:J37" si="17">E32*0.306</f>
        <v>-3672</v>
      </c>
      <c r="F37" s="20">
        <f t="shared" si="17"/>
        <v>0</v>
      </c>
      <c r="G37" s="20">
        <f t="shared" si="17"/>
        <v>0</v>
      </c>
      <c r="H37" s="20">
        <f t="shared" si="17"/>
        <v>0</v>
      </c>
      <c r="I37" s="20">
        <f t="shared" si="17"/>
        <v>0</v>
      </c>
      <c r="J37" s="20">
        <f t="shared" si="17"/>
        <v>0</v>
      </c>
    </row>
    <row r="38" spans="2:10" x14ac:dyDescent="0.3">
      <c r="B38" s="12" t="s">
        <v>4</v>
      </c>
      <c r="C38" s="6" t="s">
        <v>3</v>
      </c>
      <c r="D38" s="19">
        <f>SUM(D31:D37)</f>
        <v>-102585.60000000001</v>
      </c>
      <c r="E38" s="20">
        <f>SUM(E31:E37)</f>
        <v>-102585.60000000001</v>
      </c>
      <c r="F38" s="20">
        <f t="shared" ref="F38:I38" si="18">SUM(F31:F37)</f>
        <v>0</v>
      </c>
      <c r="G38" s="20">
        <f t="shared" si="18"/>
        <v>0</v>
      </c>
      <c r="H38" s="20">
        <f t="shared" si="18"/>
        <v>0</v>
      </c>
      <c r="I38" s="21">
        <f t="shared" si="18"/>
        <v>0</v>
      </c>
      <c r="J38" s="21">
        <f t="shared" ref="J38" si="19">SUM(J31:J37)</f>
        <v>0</v>
      </c>
    </row>
    <row r="39" spans="2:10" x14ac:dyDescent="0.3">
      <c r="B39" s="12" t="s">
        <v>49</v>
      </c>
      <c r="C39" s="41" t="s">
        <v>3</v>
      </c>
      <c r="D39" s="17">
        <f>SUM(E39:I39)</f>
        <v>-18585.599999999999</v>
      </c>
      <c r="E39" s="20">
        <f>E33+E34+E35+E36+E37+E27</f>
        <v>-18585.599999999999</v>
      </c>
      <c r="F39" s="20">
        <f t="shared" ref="F39:I39" si="20">F33+F34+F35+F36+F37-F27</f>
        <v>0</v>
      </c>
      <c r="G39" s="20">
        <f t="shared" si="20"/>
        <v>0</v>
      </c>
      <c r="H39" s="20">
        <f t="shared" si="20"/>
        <v>0</v>
      </c>
      <c r="I39" s="20">
        <f t="shared" si="20"/>
        <v>0</v>
      </c>
      <c r="J39" s="39"/>
    </row>
    <row r="40" spans="2:10" x14ac:dyDescent="0.3">
      <c r="B40" s="12" t="s">
        <v>48</v>
      </c>
      <c r="C40" s="41" t="s">
        <v>3</v>
      </c>
      <c r="D40" s="17">
        <f t="shared" ref="D39:D40" si="21">SUM(E40:I40)</f>
        <v>-2070.7199999999998</v>
      </c>
      <c r="E40" s="20">
        <f>IFERROR((E33+E35+E27)*E26/E25,"")</f>
        <v>-2070.7199999999998</v>
      </c>
      <c r="F40" s="20" t="str">
        <f t="shared" ref="F40:I40" si="22">IFERROR((F33+F35-F27)*F26/F25,"")</f>
        <v/>
      </c>
      <c r="G40" s="20" t="str">
        <f t="shared" si="22"/>
        <v/>
      </c>
      <c r="H40" s="20" t="str">
        <f t="shared" si="22"/>
        <v/>
      </c>
      <c r="I40" s="20" t="str">
        <f t="shared" si="22"/>
        <v/>
      </c>
      <c r="J40" s="39"/>
    </row>
    <row r="41" spans="2:10" x14ac:dyDescent="0.3">
      <c r="B41" s="13"/>
      <c r="D41" s="22"/>
      <c r="E41" s="22"/>
      <c r="F41" s="22"/>
      <c r="G41" s="22"/>
      <c r="H41" s="22"/>
      <c r="I41" s="23"/>
      <c r="J41" s="23"/>
    </row>
    <row r="42" spans="2:10" ht="28.5" customHeight="1" x14ac:dyDescent="0.3">
      <c r="B42" s="14" t="s">
        <v>12</v>
      </c>
      <c r="C42" s="7" t="s">
        <v>3</v>
      </c>
      <c r="D42" s="19">
        <f>SUM(D28,D38)</f>
        <v>9414.3999999999942</v>
      </c>
      <c r="E42" s="19">
        <f>SUM(E28,E38)</f>
        <v>9414.3999999999942</v>
      </c>
      <c r="F42" s="19">
        <f t="shared" ref="F42:I42" si="23">SUM(F28,F38)</f>
        <v>0</v>
      </c>
      <c r="G42" s="19">
        <f t="shared" si="23"/>
        <v>0</v>
      </c>
      <c r="H42" s="19">
        <f t="shared" si="23"/>
        <v>0</v>
      </c>
      <c r="I42" s="27">
        <f t="shared" si="23"/>
        <v>0</v>
      </c>
      <c r="J42" s="27">
        <f t="shared" ref="J42" si="24">SUM(J28,J38)</f>
        <v>0</v>
      </c>
    </row>
    <row r="43" spans="2:10" x14ac:dyDescent="0.3">
      <c r="B43" s="13"/>
      <c r="D43" s="22"/>
      <c r="E43" s="22"/>
      <c r="F43" s="22"/>
      <c r="G43" s="22"/>
      <c r="H43" s="22"/>
      <c r="I43" s="23"/>
      <c r="J43" s="23"/>
    </row>
    <row r="44" spans="2:10" ht="21" x14ac:dyDescent="0.3">
      <c r="B44" s="8" t="s">
        <v>13</v>
      </c>
      <c r="D44" s="28"/>
      <c r="E44" s="25"/>
      <c r="F44" s="25"/>
      <c r="G44" s="25"/>
      <c r="H44" s="25"/>
      <c r="I44" s="26"/>
      <c r="J44" s="26"/>
    </row>
    <row r="45" spans="2:10" x14ac:dyDescent="0.3">
      <c r="B45" s="10" t="s">
        <v>5</v>
      </c>
      <c r="C45" s="4"/>
      <c r="D45" s="24"/>
      <c r="E45" s="25"/>
      <c r="F45" s="25"/>
      <c r="G45" s="25"/>
      <c r="H45" s="25"/>
      <c r="I45" s="26"/>
      <c r="J45" s="26"/>
    </row>
    <row r="46" spans="2:10" ht="28.8" x14ac:dyDescent="0.3">
      <c r="B46" s="11" t="s">
        <v>14</v>
      </c>
      <c r="C46" s="5" t="s">
        <v>3</v>
      </c>
      <c r="D46" s="17">
        <f>SUM(E46:I46)</f>
        <v>0</v>
      </c>
      <c r="E46" s="18"/>
      <c r="F46" s="18"/>
      <c r="G46" s="18"/>
      <c r="H46" s="18"/>
      <c r="I46" s="18"/>
      <c r="J46" s="18">
        <v>0</v>
      </c>
    </row>
    <row r="47" spans="2:10" x14ac:dyDescent="0.3">
      <c r="B47" s="12" t="s">
        <v>4</v>
      </c>
      <c r="C47" s="6" t="s">
        <v>3</v>
      </c>
      <c r="D47" s="19">
        <f>SUM(D46:D46)</f>
        <v>0</v>
      </c>
      <c r="E47" s="20">
        <f>SUM(E46:E46)</f>
        <v>0</v>
      </c>
      <c r="F47" s="20">
        <f t="shared" ref="F47:I47" si="25">SUM(F46:F46)</f>
        <v>0</v>
      </c>
      <c r="G47" s="20">
        <f t="shared" si="25"/>
        <v>0</v>
      </c>
      <c r="H47" s="20">
        <f t="shared" si="25"/>
        <v>0</v>
      </c>
      <c r="I47" s="21">
        <f t="shared" si="25"/>
        <v>0</v>
      </c>
      <c r="J47" s="21">
        <f t="shared" ref="J47" si="26">SUM(J46:J46)</f>
        <v>0</v>
      </c>
    </row>
    <row r="48" spans="2:10" x14ac:dyDescent="0.3">
      <c r="B48" s="13"/>
      <c r="D48" s="22"/>
      <c r="E48" s="22"/>
      <c r="F48" s="22"/>
      <c r="G48" s="22"/>
      <c r="H48" s="22"/>
      <c r="I48" s="23"/>
      <c r="J48" s="23"/>
    </row>
    <row r="49" spans="2:10" ht="28.8" x14ac:dyDescent="0.3">
      <c r="B49" s="14" t="s">
        <v>15</v>
      </c>
      <c r="C49" s="7" t="s">
        <v>3</v>
      </c>
      <c r="D49" s="19">
        <f>D47</f>
        <v>0</v>
      </c>
      <c r="E49" s="19">
        <f>E47</f>
        <v>0</v>
      </c>
      <c r="F49" s="19">
        <f t="shared" ref="F49:I49" si="27">F47</f>
        <v>0</v>
      </c>
      <c r="G49" s="19">
        <f t="shared" si="27"/>
        <v>0</v>
      </c>
      <c r="H49" s="19">
        <f t="shared" si="27"/>
        <v>0</v>
      </c>
      <c r="I49" s="27">
        <f t="shared" si="27"/>
        <v>0</v>
      </c>
      <c r="J49" s="27">
        <f t="shared" ref="J49" si="28">J47</f>
        <v>0</v>
      </c>
    </row>
    <row r="50" spans="2:10" x14ac:dyDescent="0.3">
      <c r="B50" s="13"/>
      <c r="D50" s="22"/>
      <c r="E50" s="22"/>
      <c r="F50" s="22"/>
      <c r="G50" s="22"/>
      <c r="H50" s="22"/>
      <c r="I50" s="23"/>
      <c r="J50" s="23"/>
    </row>
    <row r="51" spans="2:10" ht="21" x14ac:dyDescent="0.3">
      <c r="B51" s="8" t="s">
        <v>16</v>
      </c>
      <c r="D51" s="28"/>
      <c r="E51" s="25"/>
      <c r="F51" s="25"/>
      <c r="G51" s="25"/>
      <c r="H51" s="25"/>
      <c r="I51" s="26"/>
      <c r="J51" s="26"/>
    </row>
    <row r="52" spans="2:10" x14ac:dyDescent="0.3">
      <c r="B52" s="10" t="s">
        <v>2</v>
      </c>
      <c r="C52" s="4"/>
      <c r="D52" s="24"/>
      <c r="E52" s="25"/>
      <c r="F52" s="25"/>
      <c r="G52" s="25"/>
      <c r="H52" s="25"/>
      <c r="I52" s="26"/>
      <c r="J52" s="26"/>
    </row>
    <row r="53" spans="2:10" x14ac:dyDescent="0.3">
      <c r="B53" s="11" t="s">
        <v>17</v>
      </c>
      <c r="C53" s="5" t="s">
        <v>3</v>
      </c>
      <c r="D53" s="17">
        <f>SUM(E53:I53)</f>
        <v>0</v>
      </c>
      <c r="E53" s="18"/>
      <c r="F53" s="18"/>
      <c r="G53" s="18"/>
      <c r="H53" s="18"/>
      <c r="I53" s="18"/>
      <c r="J53" s="18">
        <v>0</v>
      </c>
    </row>
    <row r="54" spans="2:10" ht="28.8" x14ac:dyDescent="0.3">
      <c r="B54" s="11" t="s">
        <v>18</v>
      </c>
      <c r="C54" s="5" t="s">
        <v>3</v>
      </c>
      <c r="D54" s="17">
        <f>SUM(E54:I54)</f>
        <v>0</v>
      </c>
      <c r="E54" s="18"/>
      <c r="F54" s="18"/>
      <c r="G54" s="18"/>
      <c r="H54" s="18"/>
      <c r="I54" s="18"/>
      <c r="J54" s="18">
        <v>0</v>
      </c>
    </row>
    <row r="55" spans="2:10" x14ac:dyDescent="0.3">
      <c r="B55" s="12" t="s">
        <v>4</v>
      </c>
      <c r="C55" s="6" t="s">
        <v>3</v>
      </c>
      <c r="D55" s="19">
        <f>SUM(D53:D54)</f>
        <v>0</v>
      </c>
      <c r="E55" s="20">
        <f>SUM(E53:E54)</f>
        <v>0</v>
      </c>
      <c r="F55" s="20">
        <f t="shared" ref="F55:I55" si="29">SUM(F53:F54)</f>
        <v>0</v>
      </c>
      <c r="G55" s="20">
        <f t="shared" si="29"/>
        <v>0</v>
      </c>
      <c r="H55" s="20">
        <f t="shared" si="29"/>
        <v>0</v>
      </c>
      <c r="I55" s="21">
        <f t="shared" si="29"/>
        <v>0</v>
      </c>
      <c r="J55" s="21">
        <f t="shared" ref="J55" si="30">SUM(J53:J54)</f>
        <v>0</v>
      </c>
    </row>
    <row r="56" spans="2:10" x14ac:dyDescent="0.3">
      <c r="B56" s="13"/>
      <c r="D56" s="22"/>
      <c r="E56" s="22"/>
      <c r="F56" s="22"/>
      <c r="G56" s="22"/>
      <c r="H56" s="22"/>
      <c r="I56" s="23"/>
      <c r="J56" s="23"/>
    </row>
    <row r="57" spans="2:10" x14ac:dyDescent="0.3">
      <c r="B57" s="10" t="s">
        <v>5</v>
      </c>
      <c r="C57" s="4"/>
      <c r="D57" s="24"/>
      <c r="E57" s="25"/>
      <c r="F57" s="25"/>
      <c r="G57" s="25"/>
      <c r="H57" s="25"/>
      <c r="I57" s="26"/>
      <c r="J57" s="26"/>
    </row>
    <row r="58" spans="2:10" x14ac:dyDescent="0.3">
      <c r="B58" s="11" t="s">
        <v>19</v>
      </c>
      <c r="C58" s="5" t="s">
        <v>3</v>
      </c>
      <c r="D58" s="17">
        <f>SUM(E58:I58)</f>
        <v>0</v>
      </c>
      <c r="E58" s="18"/>
      <c r="F58" s="18"/>
      <c r="G58" s="18"/>
      <c r="H58" s="18"/>
      <c r="I58" s="18"/>
      <c r="J58" s="18">
        <v>0</v>
      </c>
    </row>
    <row r="59" spans="2:10" ht="28.8" x14ac:dyDescent="0.3">
      <c r="B59" s="11" t="s">
        <v>20</v>
      </c>
      <c r="C59" s="5" t="s">
        <v>3</v>
      </c>
      <c r="D59" s="17">
        <f>SUM(E59:I59)</f>
        <v>0</v>
      </c>
      <c r="E59" s="18"/>
      <c r="F59" s="18"/>
      <c r="G59" s="18"/>
      <c r="H59" s="18"/>
      <c r="I59" s="18"/>
      <c r="J59" s="18">
        <v>0</v>
      </c>
    </row>
    <row r="60" spans="2:10" x14ac:dyDescent="0.3">
      <c r="B60" s="12" t="s">
        <v>4</v>
      </c>
      <c r="C60" s="6" t="s">
        <v>3</v>
      </c>
      <c r="D60" s="19">
        <f>SUM(D58:D59)</f>
        <v>0</v>
      </c>
      <c r="E60" s="20">
        <f>SUM(E58:E59)</f>
        <v>0</v>
      </c>
      <c r="F60" s="20">
        <f t="shared" ref="F60:I60" si="31">SUM(F58:F59)</f>
        <v>0</v>
      </c>
      <c r="G60" s="20">
        <f t="shared" si="31"/>
        <v>0</v>
      </c>
      <c r="H60" s="20">
        <f t="shared" si="31"/>
        <v>0</v>
      </c>
      <c r="I60" s="21">
        <f t="shared" si="31"/>
        <v>0</v>
      </c>
      <c r="J60" s="21">
        <f t="shared" ref="J60" si="32">SUM(J58:J59)</f>
        <v>0</v>
      </c>
    </row>
    <row r="61" spans="2:10" x14ac:dyDescent="0.3">
      <c r="B61" s="13"/>
      <c r="D61" s="22"/>
      <c r="E61" s="22"/>
      <c r="F61" s="22"/>
      <c r="G61" s="22"/>
      <c r="H61" s="22"/>
      <c r="I61" s="23"/>
      <c r="J61" s="23"/>
    </row>
    <row r="62" spans="2:10" ht="30" customHeight="1" x14ac:dyDescent="0.3">
      <c r="B62" s="14" t="s">
        <v>21</v>
      </c>
      <c r="C62" s="7" t="s">
        <v>3</v>
      </c>
      <c r="D62" s="19">
        <f>SUM(D55,D60)</f>
        <v>0</v>
      </c>
      <c r="E62" s="19">
        <f>SUM(E55,E60)</f>
        <v>0</v>
      </c>
      <c r="F62" s="19">
        <f t="shared" ref="F62:I62" si="33">SUM(F55,F60)</f>
        <v>0</v>
      </c>
      <c r="G62" s="19">
        <f t="shared" si="33"/>
        <v>0</v>
      </c>
      <c r="H62" s="19">
        <f t="shared" si="33"/>
        <v>0</v>
      </c>
      <c r="I62" s="27">
        <f t="shared" si="33"/>
        <v>0</v>
      </c>
      <c r="J62" s="27">
        <f t="shared" ref="J62" si="34">SUM(J55,J60)</f>
        <v>0</v>
      </c>
    </row>
    <row r="63" spans="2:10" x14ac:dyDescent="0.3">
      <c r="B63" s="13"/>
      <c r="D63" s="22"/>
      <c r="E63" s="22"/>
      <c r="F63" s="22"/>
      <c r="G63" s="22"/>
      <c r="H63" s="22"/>
      <c r="I63" s="23"/>
      <c r="J63" s="23"/>
    </row>
    <row r="64" spans="2:10" ht="15.6" x14ac:dyDescent="0.3">
      <c r="B64" s="8" t="s">
        <v>22</v>
      </c>
      <c r="D64" s="22"/>
      <c r="E64" s="22"/>
      <c r="F64" s="22"/>
      <c r="G64" s="22"/>
      <c r="H64" s="22"/>
      <c r="I64" s="23"/>
      <c r="J64" s="23"/>
    </row>
    <row r="65" spans="2:10" x14ac:dyDescent="0.3">
      <c r="B65" s="11" t="s">
        <v>23</v>
      </c>
      <c r="C65" s="5" t="s">
        <v>3</v>
      </c>
      <c r="D65" s="17">
        <f>E65</f>
        <v>0</v>
      </c>
      <c r="E65" s="18"/>
      <c r="F65" s="20">
        <f>E67</f>
        <v>9414.3999999999942</v>
      </c>
      <c r="G65" s="20">
        <f t="shared" ref="G65:I65" si="35">F67</f>
        <v>9414.3999999999942</v>
      </c>
      <c r="H65" s="20">
        <f t="shared" si="35"/>
        <v>9414.3999999999942</v>
      </c>
      <c r="I65" s="20">
        <f t="shared" si="35"/>
        <v>9414.3999999999942</v>
      </c>
      <c r="J65" s="20">
        <f t="shared" ref="J65" si="36">I67</f>
        <v>9414.3999999999942</v>
      </c>
    </row>
    <row r="66" spans="2:10" x14ac:dyDescent="0.3">
      <c r="B66" s="11" t="s">
        <v>24</v>
      </c>
      <c r="C66" s="5" t="s">
        <v>3</v>
      </c>
      <c r="D66" s="17">
        <f>SUM(E66:I66)</f>
        <v>9414.3999999999942</v>
      </c>
      <c r="E66" s="20">
        <f>SUM(E42,E49,E62)</f>
        <v>9414.3999999999942</v>
      </c>
      <c r="F66" s="20">
        <f t="shared" ref="F66:I66" si="37">SUM(F42,F49,F62)</f>
        <v>0</v>
      </c>
      <c r="G66" s="20">
        <f t="shared" si="37"/>
        <v>0</v>
      </c>
      <c r="H66" s="20">
        <f t="shared" si="37"/>
        <v>0</v>
      </c>
      <c r="I66" s="21">
        <f t="shared" si="37"/>
        <v>0</v>
      </c>
      <c r="J66" s="21">
        <f t="shared" ref="J66" si="38">SUM(J42,J49,J62)</f>
        <v>0</v>
      </c>
    </row>
    <row r="67" spans="2:10" x14ac:dyDescent="0.3">
      <c r="B67" s="15" t="s">
        <v>25</v>
      </c>
      <c r="C67" s="16" t="s">
        <v>3</v>
      </c>
      <c r="D67" s="29">
        <f>SUM(D65:D66)</f>
        <v>9414.3999999999942</v>
      </c>
      <c r="E67" s="30">
        <f>SUM(E65:E66)</f>
        <v>9414.3999999999942</v>
      </c>
      <c r="F67" s="30">
        <f t="shared" ref="F67:I67" si="39">SUM(F65:F66)</f>
        <v>9414.3999999999942</v>
      </c>
      <c r="G67" s="30">
        <f t="shared" si="39"/>
        <v>9414.3999999999942</v>
      </c>
      <c r="H67" s="30">
        <f t="shared" si="39"/>
        <v>9414.3999999999942</v>
      </c>
      <c r="I67" s="31">
        <f t="shared" si="39"/>
        <v>9414.3999999999942</v>
      </c>
      <c r="J67" s="31">
        <f t="shared" ref="J67" si="40">SUM(J65:J66)</f>
        <v>9414.3999999999942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</dc:creator>
  <cp:lastModifiedBy>Эксперт</cp:lastModifiedBy>
  <dcterms:created xsi:type="dcterms:W3CDTF">2021-11-26T11:11:29Z</dcterms:created>
  <dcterms:modified xsi:type="dcterms:W3CDTF">2023-04-10T16:04:32Z</dcterms:modified>
</cp:coreProperties>
</file>